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RSI\20 - Ljubljana – Jesenice - d.m\JAVNA NAROČILA\SANACIJA PLAZU 601+300 I. FAZA\NAROČILO MALE VREDNOSTI\"/>
    </mc:Choice>
  </mc:AlternateContent>
  <bookViews>
    <workbookView xWindow="0" yWindow="0" windowWidth="6690" windowHeight="8175"/>
  </bookViews>
  <sheets>
    <sheet name="Ponudbeni predracun" sheetId="2" r:id="rId1"/>
  </sheets>
  <definedNames>
    <definedName name="_xlnm.Print_Area" localSheetId="0">'Ponudbeni predracun'!$A$1:$F$60</definedName>
  </definedNames>
  <calcPr calcId="162913"/>
</workbook>
</file>

<file path=xl/calcChain.xml><?xml version="1.0" encoding="utf-8"?>
<calcChain xmlns="http://schemas.openxmlformats.org/spreadsheetml/2006/main">
  <c r="F55" i="2" l="1"/>
  <c r="F54" i="2"/>
  <c r="F53" i="2"/>
  <c r="F49" i="2"/>
  <c r="F47" i="2"/>
  <c r="F45" i="2"/>
  <c r="F41" i="2"/>
  <c r="F40" i="2"/>
  <c r="F37" i="2"/>
  <c r="F36" i="2"/>
  <c r="F35" i="2"/>
  <c r="F33" i="2"/>
  <c r="F32" i="2"/>
  <c r="F31" i="2"/>
  <c r="F27" i="2"/>
  <c r="F26" i="2"/>
  <c r="F23" i="2"/>
  <c r="F21" i="2"/>
  <c r="F19" i="2"/>
  <c r="F17" i="2"/>
  <c r="F16" i="2"/>
  <c r="F15" i="2"/>
  <c r="F11" i="2"/>
  <c r="F10" i="2"/>
  <c r="F8" i="2"/>
  <c r="F6" i="2"/>
  <c r="F5" i="2"/>
  <c r="F57" i="2" l="1"/>
  <c r="F51" i="2"/>
  <c r="F42" i="2"/>
  <c r="F28" i="2"/>
  <c r="F12" i="2"/>
  <c r="F58" i="2" l="1"/>
  <c r="F59" i="2" s="1"/>
  <c r="F60" i="2" s="1"/>
</calcChain>
</file>

<file path=xl/sharedStrings.xml><?xml version="1.0" encoding="utf-8"?>
<sst xmlns="http://schemas.openxmlformats.org/spreadsheetml/2006/main" count="106" uniqueCount="85">
  <si>
    <t>Kol.</t>
  </si>
  <si>
    <t>Enota</t>
  </si>
  <si>
    <t>1.</t>
  </si>
  <si>
    <t>2.</t>
  </si>
  <si>
    <t>3.</t>
  </si>
  <si>
    <t>DDV (22 %)</t>
  </si>
  <si>
    <t>SKUPAJ Z DDV</t>
  </si>
  <si>
    <t>4.</t>
  </si>
  <si>
    <t>kos</t>
  </si>
  <si>
    <t>Zap št.</t>
  </si>
  <si>
    <t>Opis postavke</t>
  </si>
  <si>
    <t>Cena</t>
  </si>
  <si>
    <t>Cena/enoto</t>
  </si>
  <si>
    <t>PREDDELA</t>
  </si>
  <si>
    <t>Postavitev in zavarovanje profilov za zakoličbo objekta s površino nad 100 m2</t>
  </si>
  <si>
    <t>Določitev in preverjanje položajev, višin in smeri pri gradnji objekta s površino nad 200 do 500 m2</t>
  </si>
  <si>
    <t>1.2.</t>
  </si>
  <si>
    <t>Čiščenje terena</t>
  </si>
  <si>
    <t>Odstranitev grmovja in ostale vegetacije na redko porasli površini (do 50 % pokritega tlorisa) - strojno</t>
  </si>
  <si>
    <t>Priprava gradbišča</t>
  </si>
  <si>
    <t>Organizacija gradbišča – postavitev začasnih objektov
Opomba:
v postavki upoštevati ureditev vseh začasnih dostopnih poti in transporte mehanizacije</t>
  </si>
  <si>
    <t>Organizacija gradbišča – odstranitev začasnih objektov</t>
  </si>
  <si>
    <t>Skupaj preddela:</t>
  </si>
  <si>
    <t>ZEMELJSKA DELA IN TEMELJENJE</t>
  </si>
  <si>
    <t>Izkopi</t>
  </si>
  <si>
    <t>Izkop mehke kamnine - 4. kategorije za gradbene jame za objekte, globine nad 4,0 m</t>
  </si>
  <si>
    <t>Zavarovanje gradbene jame v času gradnje s/z .................
Opomba:
varovanje s premičnimi razpiralnimi opaži po potrebi.
količina ocenjena</t>
  </si>
  <si>
    <t>Planum temeljnih tal</t>
  </si>
  <si>
    <t xml:space="preserve">Ureditev planuma temeljnih tal mehke kamnine - 4. kategorije </t>
  </si>
  <si>
    <t>Ločilne, drenažne in filtrske plasti ter delovni plato</t>
  </si>
  <si>
    <t>Dobava in vgraditev geotekstilije za filtrsko plast (po načrtu), karakteristična velikost por 0,11 do 0,15 mm</t>
  </si>
  <si>
    <t>Zaščita brežine s kamnito zložbo, izvedeno v suho</t>
  </si>
  <si>
    <t>Opomba:
Izvedba drenažnega rebra, zlaganje lomljenca premera 30 do 80cm</t>
  </si>
  <si>
    <t>Prevoz materiala na razdaljo do 10 km</t>
  </si>
  <si>
    <t>T</t>
  </si>
  <si>
    <t>Razprostiranje odvečne zrnate kamnine - 3. kategorije</t>
  </si>
  <si>
    <t>ODVODNJAVANJE</t>
  </si>
  <si>
    <t>Izdelava vzdolžne in prečne drenaže na planumu izkopa, s trdimi plastičnimi cevmi premera 30 cm</t>
  </si>
  <si>
    <t>Doplačilo za izkop in zasip vzdolžne in prečne drenaže, globoke 2,1 do 4 m</t>
  </si>
  <si>
    <t>Doplačilo za izdelavo vzdolžne in prečne drenaže med normalnim opažem</t>
  </si>
  <si>
    <t>Izdelava kanalizacije iz cevi iz polipropilena, vgrajenih na planumu izkopa, premera 30 cm</t>
  </si>
  <si>
    <t xml:space="preserve">Doplačilo za izdelavo kanalizacije v globini 2,1 do 4 m s cevmi premera do 30 cm </t>
  </si>
  <si>
    <t>Tlakovanje jarka z lomljencem, debelina 20 cm, stiki zapolnjeni s cementno malto, na podložni plasti cementnega betona, debeli 15 cm</t>
  </si>
  <si>
    <t>Opomba:
Tlakovanje jarka in brežin v območju izpusta drenažnega rebra. Lomljenec debeline min 25 cm.</t>
  </si>
  <si>
    <t>Izdelava jaška iz cementnega betona, krožnega prereza s premerom 120 cm, globokega nad 2,5 m</t>
  </si>
  <si>
    <t>Dobava in vgraditev pokrova iz ojačenega cementnega betona, krožnega prereza s premerom 120 cm</t>
  </si>
  <si>
    <t>GRADBENA IN OBRTNIŠKA DELA</t>
  </si>
  <si>
    <t>4.1 Dela s cementnim betonom</t>
  </si>
  <si>
    <t>Dobava in vgraditev podložnega cementnega betona C16/20 v prerez nad 0,15 m3/m2</t>
  </si>
  <si>
    <t>Opomba:
Kontaktno betoniranje - temeljni del drenažnega rebra</t>
  </si>
  <si>
    <t>Dobava in vgraditev poroznega (drenažnega) cementnega betona</t>
  </si>
  <si>
    <t>Opomba:
Obbetoniranje drenažne cevi z betonom v deb 30</t>
  </si>
  <si>
    <t>Ureditev deformiranih gabionov ob zahodni strani železnice v prvotno stanje - pred deformacijo</t>
  </si>
  <si>
    <t xml:space="preserve">Opomba:
dolžina ocenjena. </t>
  </si>
  <si>
    <t>ura</t>
  </si>
  <si>
    <t>Izdelava projektne dokumentacije za projekt izvedenih del</t>
  </si>
  <si>
    <t>1.1.</t>
  </si>
  <si>
    <t>2.1.</t>
  </si>
  <si>
    <t>2.2.</t>
  </si>
  <si>
    <t>Brežine in zelenice</t>
  </si>
  <si>
    <t>Prevozi, razprostiranje in ureditev deponij materiala</t>
  </si>
  <si>
    <t>2.3.</t>
  </si>
  <si>
    <t>2.4.</t>
  </si>
  <si>
    <t>2.5.</t>
  </si>
  <si>
    <t>5.</t>
  </si>
  <si>
    <t>3.1.</t>
  </si>
  <si>
    <t>Globinsko odvodnjavanje - drenaže</t>
  </si>
  <si>
    <t>Globinsko odvodnjavanje - kanalizacija</t>
  </si>
  <si>
    <t>3.2.</t>
  </si>
  <si>
    <t>3.3.</t>
  </si>
  <si>
    <t>Jaški</t>
  </si>
  <si>
    <t>Izkop vezljive zemljine/zrnate kamnine - 3. kategorije za gradbene jame za objekte, globine 2,1 do 4,0 m - strojno.</t>
  </si>
  <si>
    <t>Skupaj zemeljska dela in temeljenje</t>
  </si>
  <si>
    <t>Skupaj odvodnjavanje</t>
  </si>
  <si>
    <t>Skupaj gradbena in obrtniška dela</t>
  </si>
  <si>
    <t>Opomba:
z navodili za obratovanje in vzdrževanje (NOV) in dokazilom o zanesljivosti objekta (DZO)</t>
  </si>
  <si>
    <t>Projektantski nadzor.
Obračun projektantskega nadzora se bo izvedel po dokazljivih dejanskih stroških na podlagi računa izvajalca projektantskega nadzora.</t>
  </si>
  <si>
    <t>Geotehnični nadzor.
Obračun geotehničnega nadzora se bo izvedel po dokazljivih dejanskih stroških na podlagi računa izvajalca geotehničnega nadzora.</t>
  </si>
  <si>
    <t>VSE SKUPAJ OD 1-5: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</si>
  <si>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</si>
  <si>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</si>
  <si>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r>
      <t>m</t>
    </r>
    <r>
      <rPr>
        <vertAlign val="superscript"/>
        <sz val="10"/>
        <rFont val="Arial"/>
        <family val="2"/>
        <charset val="238"/>
      </rPr>
      <t>1</t>
    </r>
  </si>
  <si>
    <t>Sanacija plazu med km 601+300 in 601+340 glavne železniške proge št. 20 Ljubljana-Jesenice-d.m. – I. faza</t>
  </si>
  <si>
    <t>OSTALA DELA</t>
  </si>
  <si>
    <t>Skupaj ostala dela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</si>
</sst>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#,##0.00\ &quot;SIT&quot;;[Red]\-#,##0.00\ &quot;SIT&quot;"/>
    <numFmt numFmtId="166" formatCode="_-* #,##0.00\ &quot;SIT&quot;_-;\-* #,##0.00\ &quot;SIT&quot;_-;_-* &quot;-&quot;??\ &quot;SIT&quot;_-;_-@_-"/>
    <numFmt numFmtId="167" formatCode="_-* #,##0.00\ [$€-1]_-;\-* #,##0.00\ [$€-1]_-;_-* &quot;-&quot;??\ [$€-1]_-"/>
  </numFmts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</font>
    <font>
      <u/>
      <sz val="10"/>
      <color indexed="12"/>
      <name val="Arial CE"/>
    </font>
    <font>
      <sz val="11"/>
      <color theme="1"/>
      <name val="Calibri"/>
      <family val="2"/>
      <charset val="238"/>
      <scheme val="minor"/>
    </font>
    <font>
      <sz val="9"/>
      <name val="Tahoma"/>
      <family val="2"/>
    </font>
    <font>
      <sz val="9"/>
      <name val="Tahoma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4" fillId="0" borderId="0"/>
    <xf numFmtId="44" fontId="4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5" fillId="0" borderId="0"/>
    <xf numFmtId="166" fontId="2" fillId="0" borderId="0" applyFont="0" applyFill="0" applyBorder="0" applyAlignment="0" applyProtection="0"/>
    <xf numFmtId="0" fontId="2" fillId="0" borderId="0"/>
    <xf numFmtId="0" fontId="6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Fill="1" applyBorder="1"/>
    <xf numFmtId="0" fontId="7" fillId="0" borderId="1" xfId="0" applyFont="1" applyBorder="1" applyAlignment="1" applyProtection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" fontId="2" fillId="0" borderId="0" xfId="1" applyNumberFormat="1" applyFill="1" applyAlignment="1">
      <alignment horizontal="center" vertical="top"/>
    </xf>
    <xf numFmtId="0" fontId="2" fillId="0" borderId="0" xfId="1" applyFill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1" fontId="9" fillId="0" borderId="3" xfId="0" applyNumberFormat="1" applyFont="1" applyBorder="1" applyAlignment="1">
      <alignment horizontal="center" vertical="top"/>
    </xf>
    <xf numFmtId="0" fontId="7" fillId="0" borderId="7" xfId="1" applyFont="1" applyFill="1" applyBorder="1" applyAlignment="1">
      <alignment horizontal="center" vertical="top"/>
    </xf>
    <xf numFmtId="0" fontId="7" fillId="0" borderId="3" xfId="1" applyFont="1" applyFill="1" applyBorder="1" applyAlignment="1">
      <alignment horizontal="center" vertical="top"/>
    </xf>
    <xf numFmtId="1" fontId="7" fillId="2" borderId="1" xfId="1" applyNumberFormat="1" applyFont="1" applyFill="1" applyBorder="1" applyAlignment="1">
      <alignment horizontal="center" vertical="top"/>
    </xf>
    <xf numFmtId="1" fontId="1" fillId="0" borderId="1" xfId="1" quotePrefix="1" applyNumberFormat="1" applyFont="1" applyFill="1" applyBorder="1" applyAlignment="1">
      <alignment horizontal="center" vertical="top"/>
    </xf>
    <xf numFmtId="0" fontId="1" fillId="0" borderId="1" xfId="1" applyFont="1" applyFill="1" applyBorder="1" applyAlignment="1">
      <alignment vertical="top" wrapText="1"/>
    </xf>
    <xf numFmtId="2" fontId="1" fillId="0" borderId="1" xfId="1" applyNumberFormat="1" applyFont="1" applyFill="1" applyBorder="1" applyAlignment="1">
      <alignment horizontal="center" vertical="top"/>
    </xf>
    <xf numFmtId="0" fontId="1" fillId="0" borderId="1" xfId="1" applyFont="1" applyFill="1" applyBorder="1" applyAlignment="1">
      <alignment horizontal="center" vertical="top"/>
    </xf>
    <xf numFmtId="164" fontId="1" fillId="0" borderId="1" xfId="1" applyNumberFormat="1" applyFont="1" applyFill="1" applyBorder="1" applyAlignment="1">
      <alignment horizontal="center" vertical="top"/>
    </xf>
    <xf numFmtId="1" fontId="7" fillId="0" borderId="1" xfId="1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1" fontId="1" fillId="3" borderId="3" xfId="1" quotePrefix="1" applyNumberFormat="1" applyFont="1" applyFill="1" applyBorder="1" applyAlignment="1">
      <alignment horizontal="center" vertical="top"/>
    </xf>
    <xf numFmtId="164" fontId="7" fillId="3" borderId="3" xfId="1" applyNumberFormat="1" applyFont="1" applyFill="1" applyBorder="1" applyAlignment="1">
      <alignment horizontal="center" vertical="top"/>
    </xf>
    <xf numFmtId="1" fontId="7" fillId="0" borderId="1" xfId="1" quotePrefix="1" applyNumberFormat="1" applyFont="1" applyFill="1" applyBorder="1" applyAlignment="1">
      <alignment horizontal="center" vertical="top"/>
    </xf>
    <xf numFmtId="0" fontId="7" fillId="0" borderId="2" xfId="1" applyFont="1" applyFill="1" applyBorder="1" applyAlignment="1">
      <alignment horizontal="left" vertical="top" wrapText="1"/>
    </xf>
    <xf numFmtId="0" fontId="1" fillId="0" borderId="4" xfId="1" applyFont="1" applyFill="1" applyBorder="1" applyAlignment="1">
      <alignment horizontal="center" vertical="top"/>
    </xf>
    <xf numFmtId="164" fontId="1" fillId="0" borderId="5" xfId="1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" fillId="0" borderId="2" xfId="1" applyFont="1" applyFill="1" applyBorder="1" applyAlignment="1">
      <alignment vertical="top" wrapText="1"/>
    </xf>
    <xf numFmtId="1" fontId="1" fillId="3" borderId="1" xfId="1" quotePrefix="1" applyNumberFormat="1" applyFont="1" applyFill="1" applyBorder="1" applyAlignment="1">
      <alignment horizontal="center" vertical="top"/>
    </xf>
    <xf numFmtId="164" fontId="7" fillId="3" borderId="1" xfId="1" applyNumberFormat="1" applyFont="1" applyFill="1" applyBorder="1" applyAlignment="1">
      <alignment horizontal="center" vertical="top"/>
    </xf>
    <xf numFmtId="0" fontId="1" fillId="0" borderId="2" xfId="1" applyFont="1" applyFill="1" applyBorder="1" applyAlignment="1">
      <alignment horizontal="center" vertical="top"/>
    </xf>
    <xf numFmtId="0" fontId="1" fillId="0" borderId="5" xfId="1" applyFont="1" applyFill="1" applyBorder="1" applyAlignment="1">
      <alignment horizontal="center" vertical="top"/>
    </xf>
    <xf numFmtId="0" fontId="7" fillId="2" borderId="1" xfId="1" applyFont="1" applyFill="1" applyBorder="1" applyAlignment="1">
      <alignment horizontal="center" vertical="top"/>
    </xf>
    <xf numFmtId="1" fontId="1" fillId="0" borderId="9" xfId="1" quotePrefix="1" applyNumberFormat="1" applyFont="1" applyFill="1" applyBorder="1" applyAlignment="1">
      <alignment horizontal="center" vertical="top"/>
    </xf>
    <xf numFmtId="164" fontId="7" fillId="3" borderId="9" xfId="1" applyNumberFormat="1" applyFont="1" applyFill="1" applyBorder="1" applyAlignment="1">
      <alignment horizontal="center" vertical="top"/>
    </xf>
    <xf numFmtId="164" fontId="7" fillId="4" borderId="5" xfId="1" applyNumberFormat="1" applyFont="1" applyFill="1" applyBorder="1" applyAlignment="1">
      <alignment horizontal="center" vertical="top"/>
    </xf>
    <xf numFmtId="164" fontId="7" fillId="0" borderId="5" xfId="1" applyNumberFormat="1" applyFont="1" applyFill="1" applyBorder="1" applyAlignment="1">
      <alignment horizontal="center" vertical="top"/>
    </xf>
    <xf numFmtId="0" fontId="9" fillId="0" borderId="3" xfId="0" applyFont="1" applyBorder="1" applyAlignment="1">
      <alignment vertical="top" wrapText="1"/>
    </xf>
    <xf numFmtId="0" fontId="7" fillId="2" borderId="1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2" xfId="0" applyFont="1" applyBorder="1" applyAlignment="1">
      <alignment horizontal="left" vertical="top" wrapText="1"/>
    </xf>
    <xf numFmtId="0" fontId="7" fillId="2" borderId="1" xfId="1" applyFont="1" applyFill="1" applyBorder="1" applyAlignment="1">
      <alignment horizontal="center" vertical="top" wrapText="1"/>
    </xf>
    <xf numFmtId="0" fontId="2" fillId="0" borderId="0" xfId="1" applyFill="1" applyAlignment="1">
      <alignment vertical="top" wrapText="1"/>
    </xf>
    <xf numFmtId="1" fontId="1" fillId="0" borderId="19" xfId="1" quotePrefix="1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2" fontId="1" fillId="0" borderId="19" xfId="1" applyNumberFormat="1" applyFont="1" applyFill="1" applyBorder="1" applyAlignment="1">
      <alignment horizontal="center" vertical="top"/>
    </xf>
    <xf numFmtId="0" fontId="1" fillId="0" borderId="19" xfId="1" applyFont="1" applyFill="1" applyBorder="1" applyAlignment="1">
      <alignment horizontal="center" vertical="top"/>
    </xf>
    <xf numFmtId="164" fontId="1" fillId="0" borderId="19" xfId="1" applyNumberFormat="1" applyFont="1" applyFill="1" applyBorder="1" applyAlignment="1">
      <alignment horizontal="center" vertical="top"/>
    </xf>
    <xf numFmtId="1" fontId="1" fillId="0" borderId="3" xfId="1" quotePrefix="1" applyNumberFormat="1" applyFont="1" applyFill="1" applyBorder="1" applyAlignment="1">
      <alignment horizontal="center" vertical="top"/>
    </xf>
    <xf numFmtId="0" fontId="8" fillId="0" borderId="3" xfId="0" applyFont="1" applyBorder="1" applyAlignment="1">
      <alignment horizontal="left" vertical="top" wrapText="1"/>
    </xf>
    <xf numFmtId="2" fontId="1" fillId="0" borderId="3" xfId="1" applyNumberFormat="1" applyFont="1" applyFill="1" applyBorder="1" applyAlignment="1">
      <alignment horizontal="center" vertical="top"/>
    </xf>
    <xf numFmtId="0" fontId="1" fillId="0" borderId="3" xfId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1" fontId="8" fillId="0" borderId="3" xfId="0" applyNumberFormat="1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left" vertical="top" wrapText="1"/>
    </xf>
    <xf numFmtId="165" fontId="7" fillId="0" borderId="1" xfId="1" applyNumberFormat="1" applyFont="1" applyFill="1" applyBorder="1" applyAlignment="1">
      <alignment horizontal="right" vertical="center"/>
    </xf>
    <xf numFmtId="0" fontId="1" fillId="0" borderId="2" xfId="1" applyFont="1" applyFill="1" applyBorder="1" applyAlignment="1">
      <alignment horizontal="center" vertical="top"/>
    </xf>
    <xf numFmtId="0" fontId="1" fillId="0" borderId="4" xfId="1" applyFont="1" applyFill="1" applyBorder="1" applyAlignment="1">
      <alignment horizontal="center" vertical="top"/>
    </xf>
    <xf numFmtId="0" fontId="1" fillId="0" borderId="5" xfId="1" applyFont="1" applyFill="1" applyBorder="1" applyAlignment="1">
      <alignment horizontal="center" vertical="top"/>
    </xf>
    <xf numFmtId="0" fontId="7" fillId="3" borderId="2" xfId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/>
    </xf>
    <xf numFmtId="0" fontId="7" fillId="3" borderId="5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horizontal="center" vertical="top"/>
    </xf>
    <xf numFmtId="0" fontId="1" fillId="2" borderId="4" xfId="1" applyFont="1" applyFill="1" applyBorder="1" applyAlignment="1">
      <alignment horizontal="center" vertical="top"/>
    </xf>
    <xf numFmtId="0" fontId="1" fillId="2" borderId="5" xfId="1" applyFont="1" applyFill="1" applyBorder="1" applyAlignment="1">
      <alignment horizontal="center" vertical="top"/>
    </xf>
    <xf numFmtId="0" fontId="7" fillId="3" borderId="10" xfId="1" applyFont="1" applyFill="1" applyBorder="1" applyAlignment="1">
      <alignment horizontal="left" vertical="center"/>
    </xf>
    <xf numFmtId="0" fontId="7" fillId="3" borderId="11" xfId="1" applyFont="1" applyFill="1" applyBorder="1" applyAlignment="1">
      <alignment horizontal="left" vertical="center"/>
    </xf>
    <xf numFmtId="0" fontId="7" fillId="3" borderId="12" xfId="1" applyFont="1" applyFill="1" applyBorder="1" applyAlignment="1">
      <alignment horizontal="left" vertical="center"/>
    </xf>
    <xf numFmtId="165" fontId="7" fillId="4" borderId="1" xfId="1" applyNumberFormat="1" applyFont="1" applyFill="1" applyBorder="1" applyAlignment="1">
      <alignment horizontal="right" vertical="center"/>
    </xf>
    <xf numFmtId="0" fontId="7" fillId="4" borderId="13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8" xfId="1" applyFont="1" applyFill="1" applyBorder="1" applyAlignment="1">
      <alignment horizontal="left" vertical="center"/>
    </xf>
  </cellXfs>
  <cellStyles count="14">
    <cellStyle name="Currency 2" xfId="6"/>
    <cellStyle name="Euro" xfId="8"/>
    <cellStyle name="Hiperpovezava 2" xfId="13"/>
    <cellStyle name="Navadno" xfId="0" builtinId="0"/>
    <cellStyle name="Navadno 2" xfId="4"/>
    <cellStyle name="Navadno 2 2" xfId="12"/>
    <cellStyle name="Navadno 2 3" xfId="11"/>
    <cellStyle name="Navadno 2 4" xfId="9"/>
    <cellStyle name="Navadno 3" xfId="7"/>
    <cellStyle name="Normal 2" xfId="2"/>
    <cellStyle name="Normal 3" xfId="5"/>
    <cellStyle name="Normal_Op" xfId="3"/>
    <cellStyle name="Normal_SAVA95" xfId="1"/>
    <cellStyle name="Valuta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tabSelected="1" view="pageBreakPreview" zoomScaleNormal="100" zoomScaleSheetLayoutView="100" workbookViewId="0">
      <selection activeCell="J57" sqref="J57"/>
    </sheetView>
  </sheetViews>
  <sheetFormatPr defaultRowHeight="12.75" x14ac:dyDescent="0.2"/>
  <cols>
    <col min="1" max="1" width="7.140625" style="5" customWidth="1"/>
    <col min="2" max="2" width="44.28515625" style="44" customWidth="1"/>
    <col min="3" max="3" width="9.85546875" style="6" customWidth="1"/>
    <col min="4" max="4" width="6.140625" style="6" bestFit="1" customWidth="1"/>
    <col min="5" max="5" width="14.28515625" style="6" customWidth="1"/>
    <col min="6" max="6" width="16.28515625" style="6" customWidth="1"/>
    <col min="7" max="7" width="9.7109375" bestFit="1" customWidth="1"/>
    <col min="8" max="8" width="10.7109375" bestFit="1" customWidth="1"/>
  </cols>
  <sheetData>
    <row r="1" spans="1:6" x14ac:dyDescent="0.2">
      <c r="A1" s="71" t="s">
        <v>82</v>
      </c>
      <c r="B1" s="72"/>
      <c r="C1" s="72"/>
      <c r="D1" s="72"/>
      <c r="E1" s="72"/>
      <c r="F1" s="73"/>
    </row>
    <row r="2" spans="1:6" ht="35.25" customHeight="1" thickBot="1" x14ac:dyDescent="0.25">
      <c r="A2" s="74"/>
      <c r="B2" s="75"/>
      <c r="C2" s="75"/>
      <c r="D2" s="75"/>
      <c r="E2" s="75"/>
      <c r="F2" s="76"/>
    </row>
    <row r="3" spans="1:6" x14ac:dyDescent="0.2">
      <c r="A3" s="8" t="s">
        <v>9</v>
      </c>
      <c r="B3" s="38" t="s">
        <v>10</v>
      </c>
      <c r="C3" s="9" t="s">
        <v>0</v>
      </c>
      <c r="D3" s="9" t="s">
        <v>1</v>
      </c>
      <c r="E3" s="10" t="s">
        <v>12</v>
      </c>
      <c r="F3" s="10" t="s">
        <v>11</v>
      </c>
    </row>
    <row r="4" spans="1:6" x14ac:dyDescent="0.2">
      <c r="A4" s="11" t="s">
        <v>2</v>
      </c>
      <c r="B4" s="39" t="s">
        <v>13</v>
      </c>
      <c r="C4" s="64"/>
      <c r="D4" s="65"/>
      <c r="E4" s="65"/>
      <c r="F4" s="66"/>
    </row>
    <row r="5" spans="1:6" ht="25.5" x14ac:dyDescent="0.2">
      <c r="A5" s="12">
        <v>1</v>
      </c>
      <c r="B5" s="13" t="s">
        <v>14</v>
      </c>
      <c r="C5" s="14">
        <v>4</v>
      </c>
      <c r="D5" s="15" t="s">
        <v>8</v>
      </c>
      <c r="E5" s="16">
        <v>0</v>
      </c>
      <c r="F5" s="16">
        <f>C5*E5</f>
        <v>0</v>
      </c>
    </row>
    <row r="6" spans="1:6" ht="25.5" x14ac:dyDescent="0.2">
      <c r="A6" s="12">
        <v>2</v>
      </c>
      <c r="B6" s="13" t="s">
        <v>15</v>
      </c>
      <c r="C6" s="14">
        <v>1</v>
      </c>
      <c r="D6" s="15" t="s">
        <v>8</v>
      </c>
      <c r="E6" s="16">
        <v>0</v>
      </c>
      <c r="F6" s="16">
        <f>C6*E6</f>
        <v>0</v>
      </c>
    </row>
    <row r="7" spans="1:6" x14ac:dyDescent="0.2">
      <c r="A7" s="17" t="s">
        <v>56</v>
      </c>
      <c r="B7" s="40" t="s">
        <v>17</v>
      </c>
      <c r="C7" s="14"/>
      <c r="D7" s="15"/>
      <c r="E7" s="16"/>
      <c r="F7" s="16"/>
    </row>
    <row r="8" spans="1:6" ht="25.5" x14ac:dyDescent="0.2">
      <c r="A8" s="12">
        <v>1</v>
      </c>
      <c r="B8" s="18" t="s">
        <v>18</v>
      </c>
      <c r="C8" s="19">
        <v>950</v>
      </c>
      <c r="D8" s="20" t="s">
        <v>79</v>
      </c>
      <c r="E8" s="16">
        <v>0</v>
      </c>
      <c r="F8" s="16">
        <f>+E8*C8</f>
        <v>0</v>
      </c>
    </row>
    <row r="9" spans="1:6" x14ac:dyDescent="0.2">
      <c r="A9" s="17" t="s">
        <v>16</v>
      </c>
      <c r="B9" s="40" t="s">
        <v>19</v>
      </c>
      <c r="C9" s="14"/>
      <c r="D9" s="15"/>
      <c r="E9" s="16"/>
      <c r="F9" s="16"/>
    </row>
    <row r="10" spans="1:6" ht="63.75" x14ac:dyDescent="0.2">
      <c r="A10" s="12">
        <v>1</v>
      </c>
      <c r="B10" s="13" t="s">
        <v>20</v>
      </c>
      <c r="C10" s="14">
        <v>1</v>
      </c>
      <c r="D10" s="15" t="s">
        <v>8</v>
      </c>
      <c r="E10" s="16">
        <v>0</v>
      </c>
      <c r="F10" s="16">
        <f t="shared" ref="F10:F11" si="0">C10*E10</f>
        <v>0</v>
      </c>
    </row>
    <row r="11" spans="1:6" ht="25.5" x14ac:dyDescent="0.2">
      <c r="A11" s="12">
        <v>2</v>
      </c>
      <c r="B11" s="13" t="s">
        <v>21</v>
      </c>
      <c r="C11" s="14">
        <v>1</v>
      </c>
      <c r="D11" s="15" t="s">
        <v>8</v>
      </c>
      <c r="E11" s="16">
        <v>0</v>
      </c>
      <c r="F11" s="16">
        <f t="shared" si="0"/>
        <v>0</v>
      </c>
    </row>
    <row r="12" spans="1:6" x14ac:dyDescent="0.2">
      <c r="A12" s="21"/>
      <c r="B12" s="77" t="s">
        <v>22</v>
      </c>
      <c r="C12" s="78"/>
      <c r="D12" s="78"/>
      <c r="E12" s="79"/>
      <c r="F12" s="22">
        <f>SUM(F5:F11)</f>
        <v>0</v>
      </c>
    </row>
    <row r="13" spans="1:6" x14ac:dyDescent="0.2">
      <c r="A13" s="11" t="s">
        <v>3</v>
      </c>
      <c r="B13" s="39" t="s">
        <v>23</v>
      </c>
      <c r="C13" s="64"/>
      <c r="D13" s="65"/>
      <c r="E13" s="65"/>
      <c r="F13" s="66"/>
    </row>
    <row r="14" spans="1:6" x14ac:dyDescent="0.2">
      <c r="A14" s="23" t="s">
        <v>57</v>
      </c>
      <c r="B14" s="24" t="s">
        <v>24</v>
      </c>
      <c r="C14" s="25"/>
      <c r="D14" s="25"/>
      <c r="E14" s="26"/>
      <c r="F14" s="16"/>
    </row>
    <row r="15" spans="1:6" ht="38.25" x14ac:dyDescent="0.2">
      <c r="A15" s="12">
        <v>1</v>
      </c>
      <c r="B15" s="27" t="s">
        <v>71</v>
      </c>
      <c r="C15" s="14">
        <v>580</v>
      </c>
      <c r="D15" s="15" t="s">
        <v>80</v>
      </c>
      <c r="E15" s="16">
        <v>0</v>
      </c>
      <c r="F15" s="16">
        <f>+E15*C15</f>
        <v>0</v>
      </c>
    </row>
    <row r="16" spans="1:6" ht="25.5" x14ac:dyDescent="0.2">
      <c r="A16" s="12">
        <v>2</v>
      </c>
      <c r="B16" s="28" t="s">
        <v>25</v>
      </c>
      <c r="C16" s="14">
        <v>70</v>
      </c>
      <c r="D16" s="15" t="s">
        <v>80</v>
      </c>
      <c r="E16" s="16">
        <v>0</v>
      </c>
      <c r="F16" s="16">
        <f>+E16*C16</f>
        <v>0</v>
      </c>
    </row>
    <row r="17" spans="1:6" ht="76.5" x14ac:dyDescent="0.2">
      <c r="A17" s="12">
        <v>3</v>
      </c>
      <c r="B17" s="27" t="s">
        <v>26</v>
      </c>
      <c r="C17" s="14">
        <v>200</v>
      </c>
      <c r="D17" s="15" t="s">
        <v>79</v>
      </c>
      <c r="E17" s="16">
        <v>0</v>
      </c>
      <c r="F17" s="16">
        <f>+E17*C17</f>
        <v>0</v>
      </c>
    </row>
    <row r="18" spans="1:6" x14ac:dyDescent="0.2">
      <c r="A18" s="23" t="s">
        <v>58</v>
      </c>
      <c r="B18" s="41" t="s">
        <v>27</v>
      </c>
      <c r="C18" s="14"/>
      <c r="D18" s="15"/>
      <c r="E18" s="16"/>
      <c r="F18" s="16"/>
    </row>
    <row r="19" spans="1:6" ht="25.5" x14ac:dyDescent="0.2">
      <c r="A19" s="12">
        <v>1</v>
      </c>
      <c r="B19" s="13" t="s">
        <v>28</v>
      </c>
      <c r="C19" s="14">
        <v>65</v>
      </c>
      <c r="D19" s="15" t="s">
        <v>79</v>
      </c>
      <c r="E19" s="16">
        <v>0</v>
      </c>
      <c r="F19" s="16">
        <f>+E19*C19</f>
        <v>0</v>
      </c>
    </row>
    <row r="20" spans="1:6" ht="25.5" x14ac:dyDescent="0.2">
      <c r="A20" s="23" t="s">
        <v>61</v>
      </c>
      <c r="B20" s="40" t="s">
        <v>29</v>
      </c>
      <c r="C20" s="14"/>
      <c r="D20" s="15"/>
      <c r="E20" s="16"/>
      <c r="F20" s="16"/>
    </row>
    <row r="21" spans="1:6" ht="38.25" x14ac:dyDescent="0.2">
      <c r="A21" s="12">
        <v>1</v>
      </c>
      <c r="B21" s="13" t="s">
        <v>30</v>
      </c>
      <c r="C21" s="14">
        <v>510</v>
      </c>
      <c r="D21" s="15" t="s">
        <v>79</v>
      </c>
      <c r="E21" s="16">
        <v>0</v>
      </c>
      <c r="F21" s="16">
        <f>+E21*C21</f>
        <v>0</v>
      </c>
    </row>
    <row r="22" spans="1:6" x14ac:dyDescent="0.2">
      <c r="A22" s="23" t="s">
        <v>62</v>
      </c>
      <c r="B22" s="2" t="s">
        <v>59</v>
      </c>
      <c r="C22" s="14"/>
      <c r="D22" s="15"/>
      <c r="E22" s="16"/>
      <c r="F22" s="16"/>
    </row>
    <row r="23" spans="1:6" ht="14.25" x14ac:dyDescent="0.2">
      <c r="A23" s="45">
        <v>1</v>
      </c>
      <c r="B23" s="46" t="s">
        <v>31</v>
      </c>
      <c r="C23" s="47">
        <v>520</v>
      </c>
      <c r="D23" s="48" t="s">
        <v>80</v>
      </c>
      <c r="E23" s="49">
        <v>0</v>
      </c>
      <c r="F23" s="49">
        <f>+E23*C23</f>
        <v>0</v>
      </c>
    </row>
    <row r="24" spans="1:6" ht="38.25" x14ac:dyDescent="0.2">
      <c r="A24" s="50"/>
      <c r="B24" s="51" t="s">
        <v>32</v>
      </c>
      <c r="C24" s="52"/>
      <c r="D24" s="53"/>
      <c r="E24" s="54"/>
      <c r="F24" s="54"/>
    </row>
    <row r="25" spans="1:6" ht="25.5" x14ac:dyDescent="0.2">
      <c r="A25" s="23" t="s">
        <v>63</v>
      </c>
      <c r="B25" s="4" t="s">
        <v>60</v>
      </c>
      <c r="C25" s="14"/>
      <c r="D25" s="15"/>
      <c r="E25" s="16"/>
      <c r="F25" s="16"/>
    </row>
    <row r="26" spans="1:6" x14ac:dyDescent="0.2">
      <c r="A26" s="12">
        <v>1</v>
      </c>
      <c r="B26" s="7" t="s">
        <v>33</v>
      </c>
      <c r="C26" s="14">
        <v>990</v>
      </c>
      <c r="D26" s="15" t="s">
        <v>34</v>
      </c>
      <c r="E26" s="16">
        <v>0</v>
      </c>
      <c r="F26" s="16">
        <f>+E26*C26</f>
        <v>0</v>
      </c>
    </row>
    <row r="27" spans="1:6" ht="25.5" x14ac:dyDescent="0.2">
      <c r="A27" s="12">
        <v>2</v>
      </c>
      <c r="B27" s="7" t="s">
        <v>35</v>
      </c>
      <c r="C27" s="14">
        <v>620</v>
      </c>
      <c r="D27" s="15" t="s">
        <v>80</v>
      </c>
      <c r="E27" s="16">
        <v>0</v>
      </c>
      <c r="F27" s="16">
        <f>+E27*C27</f>
        <v>0</v>
      </c>
    </row>
    <row r="28" spans="1:6" x14ac:dyDescent="0.2">
      <c r="A28" s="29"/>
      <c r="B28" s="61" t="s">
        <v>72</v>
      </c>
      <c r="C28" s="62"/>
      <c r="D28" s="62"/>
      <c r="E28" s="63"/>
      <c r="F28" s="30">
        <f>SUM(F15:F27)</f>
        <v>0</v>
      </c>
    </row>
    <row r="29" spans="1:6" x14ac:dyDescent="0.2">
      <c r="A29" s="11" t="s">
        <v>4</v>
      </c>
      <c r="B29" s="39" t="s">
        <v>36</v>
      </c>
      <c r="C29" s="64"/>
      <c r="D29" s="65"/>
      <c r="E29" s="65"/>
      <c r="F29" s="66"/>
    </row>
    <row r="30" spans="1:6" x14ac:dyDescent="0.2">
      <c r="A30" s="23" t="s">
        <v>65</v>
      </c>
      <c r="B30" s="42" t="s">
        <v>66</v>
      </c>
      <c r="C30" s="58"/>
      <c r="D30" s="59"/>
      <c r="E30" s="59"/>
      <c r="F30" s="60"/>
    </row>
    <row r="31" spans="1:6" ht="25.5" x14ac:dyDescent="0.2">
      <c r="A31" s="12">
        <v>1</v>
      </c>
      <c r="B31" s="7" t="s">
        <v>37</v>
      </c>
      <c r="C31" s="14">
        <v>64</v>
      </c>
      <c r="D31" s="15" t="s">
        <v>81</v>
      </c>
      <c r="E31" s="16">
        <v>0</v>
      </c>
      <c r="F31" s="16">
        <f>+E31*C31</f>
        <v>0</v>
      </c>
    </row>
    <row r="32" spans="1:6" ht="25.5" x14ac:dyDescent="0.2">
      <c r="A32" s="12">
        <v>2</v>
      </c>
      <c r="B32" s="7" t="s">
        <v>38</v>
      </c>
      <c r="C32" s="14">
        <v>64</v>
      </c>
      <c r="D32" s="15" t="s">
        <v>81</v>
      </c>
      <c r="E32" s="16">
        <v>0</v>
      </c>
      <c r="F32" s="16">
        <f>+E32*C32</f>
        <v>0</v>
      </c>
    </row>
    <row r="33" spans="1:6" ht="25.5" x14ac:dyDescent="0.2">
      <c r="A33" s="12">
        <v>3</v>
      </c>
      <c r="B33" s="7" t="s">
        <v>39</v>
      </c>
      <c r="C33" s="14">
        <v>64</v>
      </c>
      <c r="D33" s="15" t="s">
        <v>81</v>
      </c>
      <c r="E33" s="16">
        <v>0</v>
      </c>
      <c r="F33" s="16">
        <f t="shared" ref="F33:F41" si="1">+E33*C33</f>
        <v>0</v>
      </c>
    </row>
    <row r="34" spans="1:6" x14ac:dyDescent="0.2">
      <c r="A34" s="23" t="s">
        <v>68</v>
      </c>
      <c r="B34" s="4" t="s">
        <v>67</v>
      </c>
      <c r="C34" s="58"/>
      <c r="D34" s="59"/>
      <c r="E34" s="59"/>
      <c r="F34" s="60"/>
    </row>
    <row r="35" spans="1:6" ht="25.5" x14ac:dyDescent="0.2">
      <c r="A35" s="12">
        <v>1</v>
      </c>
      <c r="B35" s="7" t="s">
        <v>40</v>
      </c>
      <c r="C35" s="14">
        <v>30</v>
      </c>
      <c r="D35" s="15" t="s">
        <v>81</v>
      </c>
      <c r="E35" s="16">
        <v>0</v>
      </c>
      <c r="F35" s="16">
        <f t="shared" ref="F35:F37" si="2">+E35*C35</f>
        <v>0</v>
      </c>
    </row>
    <row r="36" spans="1:6" ht="25.5" x14ac:dyDescent="0.2">
      <c r="A36" s="12">
        <v>2</v>
      </c>
      <c r="B36" s="7" t="s">
        <v>41</v>
      </c>
      <c r="C36" s="14">
        <v>30</v>
      </c>
      <c r="D36" s="15" t="s">
        <v>81</v>
      </c>
      <c r="E36" s="16">
        <v>0</v>
      </c>
      <c r="F36" s="16">
        <f t="shared" si="2"/>
        <v>0</v>
      </c>
    </row>
    <row r="37" spans="1:6" ht="38.25" x14ac:dyDescent="0.2">
      <c r="A37" s="45">
        <v>3</v>
      </c>
      <c r="B37" s="46" t="s">
        <v>42</v>
      </c>
      <c r="C37" s="47">
        <v>5</v>
      </c>
      <c r="D37" s="48" t="s">
        <v>79</v>
      </c>
      <c r="E37" s="49">
        <v>0</v>
      </c>
      <c r="F37" s="49">
        <f t="shared" si="2"/>
        <v>0</v>
      </c>
    </row>
    <row r="38" spans="1:6" ht="38.25" x14ac:dyDescent="0.2">
      <c r="A38" s="50"/>
      <c r="B38" s="51" t="s">
        <v>43</v>
      </c>
      <c r="C38" s="52"/>
      <c r="D38" s="53"/>
      <c r="E38" s="54"/>
      <c r="F38" s="54"/>
    </row>
    <row r="39" spans="1:6" x14ac:dyDescent="0.2">
      <c r="A39" s="23" t="s">
        <v>69</v>
      </c>
      <c r="B39" s="42" t="s">
        <v>70</v>
      </c>
      <c r="C39" s="58"/>
      <c r="D39" s="59"/>
      <c r="E39" s="59"/>
      <c r="F39" s="60"/>
    </row>
    <row r="40" spans="1:6" ht="25.5" x14ac:dyDescent="0.2">
      <c r="A40" s="12">
        <v>1</v>
      </c>
      <c r="B40" s="7" t="s">
        <v>44</v>
      </c>
      <c r="C40" s="14">
        <v>4</v>
      </c>
      <c r="D40" s="15" t="s">
        <v>8</v>
      </c>
      <c r="E40" s="16">
        <v>0</v>
      </c>
      <c r="F40" s="16">
        <f t="shared" si="1"/>
        <v>0</v>
      </c>
    </row>
    <row r="41" spans="1:6" ht="38.25" x14ac:dyDescent="0.2">
      <c r="A41" s="12">
        <v>2</v>
      </c>
      <c r="B41" s="7" t="s">
        <v>45</v>
      </c>
      <c r="C41" s="14">
        <v>4</v>
      </c>
      <c r="D41" s="15" t="s">
        <v>8</v>
      </c>
      <c r="E41" s="16">
        <v>0</v>
      </c>
      <c r="F41" s="16">
        <f t="shared" si="1"/>
        <v>0</v>
      </c>
    </row>
    <row r="42" spans="1:6" x14ac:dyDescent="0.2">
      <c r="A42" s="29"/>
      <c r="B42" s="61" t="s">
        <v>73</v>
      </c>
      <c r="C42" s="62"/>
      <c r="D42" s="62"/>
      <c r="E42" s="63"/>
      <c r="F42" s="30">
        <f>SUM(F31:F41)</f>
        <v>0</v>
      </c>
    </row>
    <row r="43" spans="1:6" x14ac:dyDescent="0.2">
      <c r="A43" s="11" t="s">
        <v>7</v>
      </c>
      <c r="B43" s="39" t="s">
        <v>46</v>
      </c>
      <c r="C43" s="64"/>
      <c r="D43" s="65"/>
      <c r="E43" s="65"/>
      <c r="F43" s="66"/>
    </row>
    <row r="44" spans="1:6" x14ac:dyDescent="0.2">
      <c r="A44" s="17"/>
      <c r="B44" s="3" t="s">
        <v>47</v>
      </c>
      <c r="C44" s="31"/>
      <c r="D44" s="25"/>
      <c r="E44" s="25"/>
      <c r="F44" s="32"/>
    </row>
    <row r="45" spans="1:6" ht="25.5" x14ac:dyDescent="0.2">
      <c r="A45" s="45">
        <v>1</v>
      </c>
      <c r="B45" s="46" t="s">
        <v>48</v>
      </c>
      <c r="C45" s="47">
        <v>30</v>
      </c>
      <c r="D45" s="48" t="s">
        <v>80</v>
      </c>
      <c r="E45" s="49">
        <v>0</v>
      </c>
      <c r="F45" s="49">
        <f t="shared" ref="F45:F49" si="3">+E45*C45</f>
        <v>0</v>
      </c>
    </row>
    <row r="46" spans="1:6" ht="38.25" x14ac:dyDescent="0.2">
      <c r="A46" s="55"/>
      <c r="B46" s="51" t="s">
        <v>49</v>
      </c>
      <c r="C46" s="56"/>
      <c r="D46" s="51"/>
      <c r="E46" s="51"/>
      <c r="F46" s="51"/>
    </row>
    <row r="47" spans="1:6" ht="25.5" x14ac:dyDescent="0.2">
      <c r="A47" s="45">
        <v>2</v>
      </c>
      <c r="B47" s="46" t="s">
        <v>50</v>
      </c>
      <c r="C47" s="47">
        <v>22</v>
      </c>
      <c r="D47" s="48" t="s">
        <v>80</v>
      </c>
      <c r="E47" s="49">
        <v>0</v>
      </c>
      <c r="F47" s="49">
        <f t="shared" si="3"/>
        <v>0</v>
      </c>
    </row>
    <row r="48" spans="1:6" ht="25.5" x14ac:dyDescent="0.2">
      <c r="A48" s="50"/>
      <c r="B48" s="51" t="s">
        <v>51</v>
      </c>
      <c r="C48" s="53"/>
      <c r="D48" s="53"/>
      <c r="E48" s="54"/>
      <c r="F48" s="54"/>
    </row>
    <row r="49" spans="1:8" ht="25.5" x14ac:dyDescent="0.2">
      <c r="A49" s="45">
        <v>3</v>
      </c>
      <c r="B49" s="46" t="s">
        <v>52</v>
      </c>
      <c r="C49" s="47">
        <v>10</v>
      </c>
      <c r="D49" s="48" t="s">
        <v>81</v>
      </c>
      <c r="E49" s="49">
        <v>0</v>
      </c>
      <c r="F49" s="49">
        <f t="shared" si="3"/>
        <v>0</v>
      </c>
    </row>
    <row r="50" spans="1:8" ht="25.5" x14ac:dyDescent="0.2">
      <c r="A50" s="50"/>
      <c r="B50" s="51" t="s">
        <v>53</v>
      </c>
      <c r="C50" s="53"/>
      <c r="D50" s="53"/>
      <c r="E50" s="54"/>
      <c r="F50" s="54"/>
    </row>
    <row r="51" spans="1:8" x14ac:dyDescent="0.2">
      <c r="A51" s="12"/>
      <c r="B51" s="61" t="s">
        <v>74</v>
      </c>
      <c r="C51" s="62"/>
      <c r="D51" s="62"/>
      <c r="E51" s="63"/>
      <c r="F51" s="30">
        <f>SUM(F44:F50)</f>
        <v>0</v>
      </c>
    </row>
    <row r="52" spans="1:8" x14ac:dyDescent="0.2">
      <c r="A52" s="11" t="s">
        <v>64</v>
      </c>
      <c r="B52" s="43" t="s">
        <v>83</v>
      </c>
      <c r="C52" s="33"/>
      <c r="D52" s="33"/>
      <c r="E52" s="33"/>
      <c r="F52" s="33"/>
    </row>
    <row r="53" spans="1:8" ht="51" x14ac:dyDescent="0.2">
      <c r="A53" s="12">
        <v>1</v>
      </c>
      <c r="B53" s="7" t="s">
        <v>76</v>
      </c>
      <c r="C53" s="14">
        <v>15</v>
      </c>
      <c r="D53" s="15" t="s">
        <v>54</v>
      </c>
      <c r="E53" s="16">
        <v>0</v>
      </c>
      <c r="F53" s="16">
        <f t="shared" ref="F53:F55" si="4">+E53*C53</f>
        <v>0</v>
      </c>
    </row>
    <row r="54" spans="1:8" ht="51" x14ac:dyDescent="0.2">
      <c r="A54" s="12">
        <v>2</v>
      </c>
      <c r="B54" s="7" t="s">
        <v>77</v>
      </c>
      <c r="C54" s="14">
        <v>25</v>
      </c>
      <c r="D54" s="15" t="s">
        <v>54</v>
      </c>
      <c r="E54" s="16">
        <v>0</v>
      </c>
      <c r="F54" s="16">
        <f t="shared" si="4"/>
        <v>0</v>
      </c>
    </row>
    <row r="55" spans="1:8" ht="25.5" x14ac:dyDescent="0.2">
      <c r="A55" s="45">
        <v>3</v>
      </c>
      <c r="B55" s="46" t="s">
        <v>55</v>
      </c>
      <c r="C55" s="47">
        <v>1</v>
      </c>
      <c r="D55" s="48" t="s">
        <v>8</v>
      </c>
      <c r="E55" s="49">
        <v>0</v>
      </c>
      <c r="F55" s="49">
        <f t="shared" si="4"/>
        <v>0</v>
      </c>
    </row>
    <row r="56" spans="1:8" ht="38.25" x14ac:dyDescent="0.2">
      <c r="A56" s="50"/>
      <c r="B56" s="51" t="s">
        <v>75</v>
      </c>
      <c r="C56" s="53"/>
      <c r="D56" s="53"/>
      <c r="E56" s="54"/>
      <c r="F56" s="54"/>
    </row>
    <row r="57" spans="1:8" ht="13.5" thickBot="1" x14ac:dyDescent="0.25">
      <c r="A57" s="34"/>
      <c r="B57" s="67" t="s">
        <v>84</v>
      </c>
      <c r="C57" s="68"/>
      <c r="D57" s="68"/>
      <c r="E57" s="69"/>
      <c r="F57" s="35">
        <f>SUM(F53:F56)</f>
        <v>0</v>
      </c>
    </row>
    <row r="58" spans="1:8" ht="13.5" thickTop="1" x14ac:dyDescent="0.2">
      <c r="A58" s="70" t="s">
        <v>78</v>
      </c>
      <c r="B58" s="70"/>
      <c r="C58" s="70"/>
      <c r="D58" s="70"/>
      <c r="E58" s="70"/>
      <c r="F58" s="36">
        <f>+F28+F42+F51+F57+F12</f>
        <v>0</v>
      </c>
      <c r="H58" s="1"/>
    </row>
    <row r="59" spans="1:8" x14ac:dyDescent="0.2">
      <c r="A59" s="57" t="s">
        <v>5</v>
      </c>
      <c r="B59" s="57"/>
      <c r="C59" s="57"/>
      <c r="D59" s="57"/>
      <c r="E59" s="57"/>
      <c r="F59" s="26">
        <f>0.22*F58</f>
        <v>0</v>
      </c>
    </row>
    <row r="60" spans="1:8" x14ac:dyDescent="0.2">
      <c r="A60" s="57" t="s">
        <v>6</v>
      </c>
      <c r="B60" s="57"/>
      <c r="C60" s="57"/>
      <c r="D60" s="57"/>
      <c r="E60" s="57"/>
      <c r="F60" s="37">
        <f>SUM(F58:F59)</f>
        <v>0</v>
      </c>
    </row>
  </sheetData>
  <mergeCells count="16">
    <mergeCell ref="A1:F2"/>
    <mergeCell ref="C4:F4"/>
    <mergeCell ref="B12:E12"/>
    <mergeCell ref="C13:F13"/>
    <mergeCell ref="B28:E28"/>
    <mergeCell ref="C29:F29"/>
    <mergeCell ref="C30:F30"/>
    <mergeCell ref="C34:F34"/>
    <mergeCell ref="A58:E58"/>
    <mergeCell ref="A59:E59"/>
    <mergeCell ref="A60:E60"/>
    <mergeCell ref="C39:F39"/>
    <mergeCell ref="B42:E42"/>
    <mergeCell ref="C43:F43"/>
    <mergeCell ref="B51:E51"/>
    <mergeCell ref="B57:E57"/>
  </mergeCells>
  <pageMargins left="1.1023622047244095" right="0.31496062992125984" top="0.74803149606299213" bottom="0.74803149606299213" header="0.31496062992125984" footer="0.31496062992125984"/>
  <pageSetup paperSize="9" scale="90" fitToHeight="0" orientation="portrait" horizontalDpi="4294967292" r:id="rId1"/>
  <headerFooter>
    <oddFooter>&amp;L&amp;F&amp;RStran: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Ponudbeni predracun</vt:lpstr>
      <vt:lpstr>'Ponudbeni predracun'!Področje_tiskanja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Matjaž Pivk</dc:creator>
  <cp:lastModifiedBy>Darko Megla</cp:lastModifiedBy>
  <cp:lastPrinted>2022-03-25T07:51:26Z</cp:lastPrinted>
  <dcterms:created xsi:type="dcterms:W3CDTF">2018-05-16T09:11:13Z</dcterms:created>
  <dcterms:modified xsi:type="dcterms:W3CDTF">2022-10-20T10:25:15Z</dcterms:modified>
</cp:coreProperties>
</file>